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iva Inbio\Desktop\Konkursai\Nacionaline visuomenes sveikatos prieziuros labiratorija\2017 02 08\"/>
    </mc:Choice>
  </mc:AlternateContent>
  <bookViews>
    <workbookView xWindow="0" yWindow="0" windowWidth="20490" windowHeight="7155"/>
  </bookViews>
  <sheets>
    <sheet name="Pasiūlymo dalis" sheetId="1" r:id="rId1"/>
  </sheets>
  <calcPr calcId="152511"/>
</workbook>
</file>

<file path=xl/calcChain.xml><?xml version="1.0" encoding="utf-8"?>
<calcChain xmlns="http://schemas.openxmlformats.org/spreadsheetml/2006/main">
  <c r="J14" i="1" l="1"/>
  <c r="L14" i="1" s="1"/>
  <c r="K14" i="1"/>
  <c r="J13" i="1"/>
  <c r="K13" i="1"/>
  <c r="L13" i="1" s="1"/>
  <c r="K12" i="1"/>
  <c r="L12" i="1" s="1"/>
  <c r="J12" i="1"/>
  <c r="H11" i="1"/>
  <c r="J11" i="1" s="1"/>
  <c r="L11" i="1" s="1"/>
  <c r="K10" i="1"/>
  <c r="J10" i="1"/>
  <c r="L10" i="1" s="1"/>
  <c r="K9" i="1"/>
  <c r="J9" i="1"/>
  <c r="L9" i="1" s="1"/>
  <c r="K8" i="1"/>
  <c r="L8" i="1" s="1"/>
  <c r="J8" i="1"/>
  <c r="H7" i="1"/>
  <c r="K7" i="1" s="1"/>
  <c r="K6" i="1"/>
  <c r="J6" i="1"/>
  <c r="L6" i="1" s="1"/>
  <c r="K5" i="1"/>
  <c r="J5" i="1"/>
  <c r="L5" i="1" s="1"/>
  <c r="K11" i="1" l="1"/>
  <c r="J7" i="1"/>
  <c r="L7" i="1" s="1"/>
</calcChain>
</file>

<file path=xl/sharedStrings.xml><?xml version="1.0" encoding="utf-8"?>
<sst xmlns="http://schemas.openxmlformats.org/spreadsheetml/2006/main" count="76" uniqueCount="66">
  <si>
    <t>33793000-5</t>
  </si>
  <si>
    <t>1</t>
  </si>
  <si>
    <t>1 vnt.</t>
  </si>
  <si>
    <t>1-6</t>
  </si>
  <si>
    <t>1-4</t>
  </si>
  <si>
    <t>19520000-7</t>
  </si>
  <si>
    <t>33141625-7</t>
  </si>
  <si>
    <t>1-1000</t>
  </si>
  <si>
    <t>33924000-3</t>
  </si>
  <si>
    <t>Suma Eur su PVM (maks. kiekiui)</t>
  </si>
  <si>
    <t>Suma Eur be PVM (maks. kiekiui)</t>
  </si>
  <si>
    <t>Vnt. kaina Eur su PVM</t>
  </si>
  <si>
    <t>Vnt. kaina Eur  be PVM</t>
  </si>
  <si>
    <t>Fasuotė, mato vienetas</t>
  </si>
  <si>
    <t>Techninė specifikacija</t>
  </si>
  <si>
    <t>BVPŽ kodas</t>
  </si>
  <si>
    <t>Pirkimo dalies pavadinimas</t>
  </si>
  <si>
    <t>Plokštelės</t>
  </si>
  <si>
    <t>Plokštelės, 6 duobučių, plokščiu dugnu, tinkamos auginti ląstelių kultūras, permatomo plastiko, su dangteliais, plokštelės kraštai  tinkami užrašui, sterilios, supakuotos po vieną.</t>
  </si>
  <si>
    <t>Mikroplokštelės, 96 duobučių, plokščiu dugnu</t>
  </si>
  <si>
    <t>96 plokščiu dugnu duobučių,  ne mažiau kaip 200 µl  tūrio,  neturinčios toksinio poveikio ląstelių kultūroms, sterilios, supakuotos po 1.</t>
  </si>
  <si>
    <t>24900000-3</t>
  </si>
  <si>
    <t>Imersinis aliejus</t>
  </si>
  <si>
    <r>
      <t>Mikroskopavimui, chemiškai švarus. Turi tikti ir fluorescenciniams tyrimams mikroskopu.</t>
    </r>
    <r>
      <rPr>
        <sz val="10"/>
        <color rgb="FF00B050"/>
        <rFont val="Times New Roman"/>
        <family val="1"/>
        <charset val="186"/>
      </rPr>
      <t xml:space="preserve"> </t>
    </r>
  </si>
  <si>
    <t>Testai narkotinių medžiagų aptikimui imunochromato-grafijos metodu</t>
  </si>
  <si>
    <t>Multitestas ne mažiau kaip 10 narkotinių medžiagų aptikimui, privalomai THC, OPI, BZO, BAR, COC, metamfetaminas, TCA, amfetaminas, metadonas, MDMA.</t>
  </si>
  <si>
    <t>33196000-0</t>
  </si>
  <si>
    <t>Magnetinis stovelis NR skyrimo procedūroms</t>
  </si>
  <si>
    <t xml:space="preserve">Stovelis, skirtas nukleorūgščių gryninimui magnetinėmis dalelėmis. Stovelis pagamintas iš plastiko, į kurį įmontuotas neodimio magnetas. Naudojant MagJET Separation Rack ir MagJET magnetines daleles, atliekamos greitos ir efektyvios gryninimo procedūros. Stovelį galima naudoti tik su 1.5 mL centrifuginiais mėgintuvėliais. Stovelis tinkamas gryninti 12 mėginių vienu metu. </t>
  </si>
  <si>
    <t>Stikleliai dengiamieji, 
24 x 24 mm</t>
  </si>
  <si>
    <t>Stikleliai dengiamieji, 
18 x 18 mm</t>
  </si>
  <si>
    <t>18 x 18 mm dydžio, 0,13-0,16 mm storio, supakuoti į plastikines dėžutes.</t>
  </si>
  <si>
    <t>Brucella antigeno suspensija (Rose Bengal)</t>
  </si>
  <si>
    <t>Bruceliozės serologiniam tyrimui. Rose Bengal testas IgG antikūnams</t>
  </si>
  <si>
    <t>Legionella tirpaus antigeno aptikimui šlapime rinkinys</t>
  </si>
  <si>
    <t xml:space="preserve">Legionella pneumophila antigeno šlapime kokybiniam nustatymui ELISA metodu diagnostikumų rinkinys su 96 šulinėlių plokštele. Plokštelių juostelės laužomos. Rinkinyje privalo būti teigiama, neigiama kontrolės bei visi tirpalai reakcijai atlikti. Tyrimų rezultatų interpretavime turi būti galimybė apskaičiuoti "pilkąją zoną" sudaryta iš dviejų taškų. Tinkamas in vitro diagnostikai. </t>
  </si>
  <si>
    <t>Automatinis pipečių pritraukėjas</t>
  </si>
  <si>
    <t>38437000-7</t>
  </si>
  <si>
    <t xml:space="preserve">Automatinis pipečių pritraukėjas, tinkantis visoms pipetėms 1-100 ml. Universalus pipetes prilaikantis antgalis, autoklavuojamas. Sterilus filtras, apsaugantis nuo skysčių patekimo į pritraukėją. Reguliuojamas skysčio pritraukimo greitis. Maitinimas: pakraunama baterija su pakrovimo indikatoriumi. Komplektacijoje yra pakrovėjas su papildoma baterija. Begarsis, be vibracijos. Pateikti techninių parametrų atitikimą įrodančius gamintojų techninius aprašus. Pateikti CE atitikties deklaraciją. Garantija ne mažiau nei 12 mėn. </t>
  </si>
  <si>
    <t>1-100</t>
  </si>
  <si>
    <t>100-200</t>
  </si>
  <si>
    <t>ml</t>
  </si>
  <si>
    <t>200</t>
  </si>
  <si>
    <t>1 pak.</t>
  </si>
  <si>
    <t xml:space="preserve">1 vnt. </t>
  </si>
  <si>
    <t>1 stikl.</t>
  </si>
  <si>
    <t>200-1000</t>
  </si>
  <si>
    <t>1 rink.</t>
  </si>
  <si>
    <t>Gamintojas ir gamintojo katalogo Nr., gamintojo fasuotė, fasuotės (pakuotės) kaina Eur be PVM/ Eur su PVM</t>
  </si>
  <si>
    <t>Preliminarus vnt. (fasuo-čių) kiekis</t>
  </si>
  <si>
    <t>Maksimalus vnt. (fasuo-čių) kiekis</t>
  </si>
  <si>
    <t>REAGENTŲ IR PRIEMONIŲ, SKIRTŲ KLINIKINIAMS TYRIMAMS ATLIKTI, TECHNINĖ SPECIFIKACIJA (PIRKIMAS AK-4/2016)</t>
  </si>
  <si>
    <t>PVM tarifas (%)</t>
  </si>
  <si>
    <t>Pirki-mo dalies Nr.</t>
  </si>
  <si>
    <t>Dengiamieji stikliukai, skirti mikroskopavimui, 24 x 24 mm dydžio, dėžutėse. Pakuotėje ne mažiau 200 vnt.</t>
  </si>
  <si>
    <t>Atviro konkurso sąlygų 1 priedas</t>
  </si>
  <si>
    <t>Corning 353046, pakuotėje 50 vnt. 66.00 Eur/79.86 Eur</t>
  </si>
  <si>
    <t>Corning 351172, pakuotėje 50 vnt.; 60.00Eur/72.60 Eur</t>
  </si>
  <si>
    <t>Biognost IUF-100, pakuotė 100 ml; 27.30 Eur/33.03 Eur</t>
  </si>
  <si>
    <t>Biognost DOA10-25E, 25 vnt/pak.;  112.50 Eur/136.13 Eur</t>
  </si>
  <si>
    <t>Perkin Elmer CMG-300; http://www.chemagen.com/products/equipment/; 201.00 Eur/243.21 Eur</t>
  </si>
  <si>
    <t>Kaltek 0518KAL, pakuotėje 200 vnt., 2.80 Eur/3.39 Eur</t>
  </si>
  <si>
    <t>Kaltek 0530, pakuotėje 200 vnt.; 1.40Eur/1.69 Eur</t>
  </si>
  <si>
    <t>Corning 4099 + 4994</t>
  </si>
  <si>
    <t>Nal von Minden 810032, pakuotėje 1 rink.</t>
  </si>
  <si>
    <t>Omega Diagnostics OD265; Pakuotėje 1 rink.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</si>
</sst>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0" formatCode="0.0000"/>
  </numFmts>
  <fonts count="13" x14ac:knownFonts="1">
    <font>
      <sz val="11"/>
      <color theme="1"/>
      <name val="Calibri"/>
      <family val="2"/>
      <scheme val="minor"/>
    </font>
    <font>
      <sz val="8"/>
      <color theme="1"/>
      <name val="Times New Roman"/>
      <family val="1"/>
      <charset val="186"/>
    </font>
    <font>
      <sz val="10"/>
      <color theme="1"/>
      <name val="Times New Roman"/>
      <family val="1"/>
      <charset val="186"/>
    </font>
    <font>
      <sz val="10"/>
      <name val="Times New Roman"/>
      <family val="1"/>
      <charset val="186"/>
    </font>
    <font>
      <b/>
      <sz val="10"/>
      <name val="Times New Roman"/>
      <family val="1"/>
      <charset val="186"/>
    </font>
    <font>
      <b/>
      <sz val="10"/>
      <color theme="1"/>
      <name val="Times New Roman"/>
      <family val="1"/>
      <charset val="186"/>
    </font>
    <font>
      <sz val="10"/>
      <color rgb="FF000000"/>
      <name val="Times New Roman"/>
      <family val="1"/>
      <charset val="186"/>
    </font>
    <font>
      <sz val="10"/>
      <name val="Arial"/>
      <family val="2"/>
      <charset val="186"/>
    </font>
    <font>
      <b/>
      <sz val="10"/>
      <color indexed="8"/>
      <name val="Times New Roman"/>
      <family val="1"/>
      <charset val="186"/>
    </font>
    <font>
      <b/>
      <sz val="10"/>
      <color indexed="63"/>
      <name val="Times New Roman"/>
      <family val="1"/>
      <charset val="186"/>
    </font>
    <font>
      <sz val="10"/>
      <color rgb="FF00B050"/>
      <name val="Times New Roman"/>
      <family val="1"/>
      <charset val="186"/>
    </font>
    <font>
      <u/>
      <sz val="11"/>
      <color theme="1"/>
      <name val="Times New Roman"/>
      <family val="1"/>
      <charset val="186"/>
    </font>
    <font>
      <sz val="10"/>
      <color rgb="FF000000"/>
      <name val="Arial"/>
      <family val="2"/>
      <charset val="186"/>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s>
  <cellStyleXfs count="4">
    <xf numFmtId="0" fontId="0" fillId="0" borderId="0"/>
    <xf numFmtId="0" fontId="7" fillId="0" borderId="0"/>
    <xf numFmtId="0" fontId="7" fillId="0" borderId="0"/>
    <xf numFmtId="0" fontId="7" fillId="0" borderId="0"/>
  </cellStyleXfs>
  <cellXfs count="53">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wrapText="1"/>
    </xf>
    <xf numFmtId="0" fontId="2" fillId="0" borderId="1" xfId="0" applyFont="1" applyFill="1" applyBorder="1"/>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2" fontId="8" fillId="0" borderId="3" xfId="1" applyNumberFormat="1" applyFont="1" applyFill="1" applyBorder="1" applyAlignment="1" applyProtection="1">
      <alignment horizontal="center" vertical="top" wrapText="1"/>
      <protection locked="0"/>
    </xf>
    <xf numFmtId="2" fontId="8" fillId="0" borderId="3" xfId="2" applyNumberFormat="1" applyFont="1" applyFill="1" applyBorder="1" applyAlignment="1" applyProtection="1">
      <alignment horizontal="center" vertical="top" wrapText="1"/>
      <protection locked="0"/>
    </xf>
    <xf numFmtId="1" fontId="9" fillId="0" borderId="3" xfId="2" applyNumberFormat="1" applyFont="1" applyFill="1" applyBorder="1" applyAlignment="1" applyProtection="1">
      <alignment horizontal="center" vertical="top" wrapText="1"/>
      <protection locked="0"/>
    </xf>
    <xf numFmtId="2" fontId="4" fillId="0" borderId="3" xfId="2" applyNumberFormat="1" applyFont="1" applyFill="1" applyBorder="1" applyAlignment="1" applyProtection="1">
      <alignment horizontal="center" vertical="top" wrapText="1"/>
      <protection locked="0"/>
    </xf>
    <xf numFmtId="49" fontId="9" fillId="0" borderId="3" xfId="2" applyNumberFormat="1" applyFont="1" applyFill="1" applyBorder="1" applyAlignment="1" applyProtection="1">
      <alignment horizontal="center" vertical="top" wrapText="1"/>
    </xf>
    <xf numFmtId="0" fontId="8" fillId="0" borderId="3" xfId="2" applyFont="1" applyFill="1" applyBorder="1" applyAlignment="1">
      <alignment horizontal="center" vertical="top" wrapText="1"/>
    </xf>
    <xf numFmtId="0" fontId="8" fillId="0" borderId="3" xfId="2" applyFont="1" applyFill="1" applyBorder="1" applyAlignment="1" applyProtection="1">
      <alignment horizontal="center" vertical="top" wrapText="1"/>
      <protection locked="0"/>
    </xf>
    <xf numFmtId="49" fontId="8" fillId="0" borderId="3" xfId="2" applyNumberFormat="1" applyFont="1" applyFill="1" applyBorder="1" applyAlignment="1">
      <alignment horizontal="center" vertical="top" wrapText="1"/>
    </xf>
    <xf numFmtId="1" fontId="4" fillId="0" borderId="4" xfId="2" applyNumberFormat="1" applyFont="1" applyFill="1" applyBorder="1" applyAlignment="1">
      <alignment horizontal="center" vertical="top" wrapText="1"/>
    </xf>
    <xf numFmtId="1" fontId="5" fillId="0" borderId="1" xfId="1" applyNumberFormat="1" applyFont="1" applyFill="1" applyBorder="1" applyAlignment="1">
      <alignment horizontal="center" vertical="top" wrapText="1"/>
    </xf>
    <xf numFmtId="2" fontId="5" fillId="0" borderId="1" xfId="0" applyNumberFormat="1" applyFont="1" applyFill="1" applyBorder="1" applyAlignment="1">
      <alignment horizontal="center" vertical="top" wrapText="1"/>
    </xf>
    <xf numFmtId="2" fontId="2" fillId="0" borderId="1"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2" fillId="0" borderId="1" xfId="0" applyFont="1" applyFill="1" applyBorder="1" applyAlignment="1">
      <alignment horizontal="center" vertical="top" wrapText="1"/>
    </xf>
    <xf numFmtId="2" fontId="5" fillId="0" borderId="2" xfId="0" applyNumberFormat="1" applyFont="1" applyFill="1" applyBorder="1" applyAlignment="1">
      <alignment horizontal="center" vertical="top" wrapText="1"/>
    </xf>
    <xf numFmtId="0" fontId="2" fillId="0" borderId="0" xfId="0" applyFont="1" applyFill="1" applyAlignment="1">
      <alignment horizontal="center" vertical="top" wrapText="1"/>
    </xf>
    <xf numFmtId="2" fontId="3" fillId="0" borderId="1" xfId="0" applyNumberFormat="1" applyFont="1" applyFill="1" applyBorder="1" applyAlignment="1" applyProtection="1">
      <alignment horizontal="center" vertical="top" wrapText="1"/>
      <protection locked="0"/>
    </xf>
    <xf numFmtId="2" fontId="2" fillId="0" borderId="1" xfId="0" quotePrefix="1" applyNumberFormat="1" applyFont="1" applyFill="1" applyBorder="1" applyAlignment="1">
      <alignment horizontal="center" vertical="top" wrapText="1"/>
    </xf>
    <xf numFmtId="2" fontId="3" fillId="0" borderId="1" xfId="0" applyNumberFormat="1" applyFont="1" applyFill="1" applyBorder="1" applyAlignment="1">
      <alignment horizontal="center" vertical="top" wrapText="1"/>
    </xf>
    <xf numFmtId="0" fontId="2" fillId="0" borderId="1" xfId="0" quotePrefix="1" applyFont="1" applyFill="1" applyBorder="1" applyAlignment="1">
      <alignment horizontal="center" vertical="top" wrapText="1"/>
    </xf>
    <xf numFmtId="49" fontId="2" fillId="0" borderId="1" xfId="1" applyNumberFormat="1" applyFont="1" applyFill="1" applyBorder="1" applyAlignment="1">
      <alignment horizontal="center" vertical="top" wrapText="1"/>
    </xf>
    <xf numFmtId="49" fontId="2" fillId="0" borderId="1" xfId="2" applyNumberFormat="1" applyFont="1" applyFill="1" applyBorder="1" applyAlignment="1" applyProtection="1">
      <alignment horizontal="center" vertical="top" wrapText="1"/>
    </xf>
    <xf numFmtId="49" fontId="2" fillId="0" borderId="1" xfId="0" applyNumberFormat="1" applyFont="1" applyFill="1" applyBorder="1" applyAlignment="1">
      <alignment horizontal="center" vertical="top"/>
    </xf>
    <xf numFmtId="49" fontId="3" fillId="0" borderId="1" xfId="1" applyNumberFormat="1" applyFont="1" applyFill="1" applyBorder="1" applyAlignment="1">
      <alignment horizontal="center" vertical="top" wrapText="1"/>
    </xf>
    <xf numFmtId="49" fontId="2" fillId="0" borderId="1" xfId="0" applyNumberFormat="1" applyFont="1" applyFill="1" applyBorder="1" applyAlignment="1" applyProtection="1">
      <alignment horizontal="center" vertical="top" wrapText="1"/>
    </xf>
    <xf numFmtId="49" fontId="5" fillId="0" borderId="1" xfId="2" applyNumberFormat="1" applyFont="1" applyFill="1" applyBorder="1" applyAlignment="1" applyProtection="1">
      <alignment horizontal="center" vertical="top" wrapText="1"/>
    </xf>
    <xf numFmtId="1" fontId="5" fillId="0" borderId="1" xfId="0" applyNumberFormat="1" applyFont="1" applyFill="1" applyBorder="1" applyAlignment="1" applyProtection="1">
      <alignment horizontal="center" vertical="top" wrapText="1"/>
    </xf>
    <xf numFmtId="1" fontId="4" fillId="0" borderId="1" xfId="1" applyNumberFormat="1" applyFont="1" applyFill="1" applyBorder="1" applyAlignment="1">
      <alignment horizontal="center" vertical="top" wrapText="1"/>
    </xf>
    <xf numFmtId="0" fontId="2" fillId="0" borderId="1" xfId="0" applyFont="1" applyFill="1" applyBorder="1" applyAlignment="1">
      <alignment wrapText="1"/>
    </xf>
    <xf numFmtId="0" fontId="2" fillId="0" borderId="0" xfId="0" applyFont="1" applyAlignment="1">
      <alignment horizontal="right"/>
    </xf>
    <xf numFmtId="0" fontId="11" fillId="0" borderId="0" xfId="0" applyFont="1" applyAlignment="1">
      <alignment horizontal="center"/>
    </xf>
    <xf numFmtId="2" fontId="2" fillId="0" borderId="1" xfId="0" applyNumberFormat="1" applyFont="1" applyFill="1" applyBorder="1"/>
    <xf numFmtId="2" fontId="2" fillId="0" borderId="1" xfId="0" applyNumberFormat="1" applyFont="1" applyFill="1" applyBorder="1" applyAlignment="1">
      <alignment horizontal="center" vertical="center" wrapText="1"/>
    </xf>
    <xf numFmtId="0" fontId="12" fillId="0" borderId="1" xfId="0" applyFont="1" applyBorder="1" applyAlignment="1">
      <alignment wrapText="1"/>
    </xf>
    <xf numFmtId="0" fontId="12" fillId="0" borderId="1" xfId="0" applyFont="1" applyBorder="1" applyAlignment="1">
      <alignment vertical="top" wrapText="1"/>
    </xf>
    <xf numFmtId="170" fontId="2" fillId="0" borderId="1" xfId="0" applyNumberFormat="1" applyFont="1" applyFill="1" applyBorder="1"/>
    <xf numFmtId="2" fontId="0" fillId="0" borderId="0" xfId="0" applyNumberFormat="1"/>
    <xf numFmtId="170" fontId="0" fillId="0" borderId="0" xfId="0" applyNumberFormat="1"/>
    <xf numFmtId="0" fontId="2" fillId="0" borderId="1" xfId="0" applyFont="1" applyFill="1" applyBorder="1" applyAlignment="1">
      <alignment vertical="center"/>
    </xf>
    <xf numFmtId="2" fontId="2" fillId="0" borderId="1" xfId="0" applyNumberFormat="1" applyFont="1" applyFill="1" applyBorder="1" applyAlignment="1">
      <alignment vertical="center"/>
    </xf>
    <xf numFmtId="0" fontId="12" fillId="0" borderId="1" xfId="0" applyFont="1" applyBorder="1" applyAlignment="1">
      <alignment vertical="center" wrapText="1"/>
    </xf>
    <xf numFmtId="0" fontId="2" fillId="0" borderId="1" xfId="0" applyFont="1" applyBorder="1" applyAlignment="1">
      <alignment vertical="center"/>
    </xf>
    <xf numFmtId="2" fontId="2" fillId="0" borderId="1" xfId="0" applyNumberFormat="1" applyFont="1" applyBorder="1" applyAlignment="1">
      <alignment vertical="center"/>
    </xf>
    <xf numFmtId="0" fontId="8" fillId="0" borderId="5" xfId="2" applyFont="1" applyFill="1" applyBorder="1" applyAlignment="1" applyProtection="1">
      <alignment horizontal="center" vertical="top" wrapText="1"/>
      <protection locked="0"/>
    </xf>
  </cellXfs>
  <cellStyles count="4">
    <cellStyle name="Normal" xfId="0" builtinId="0"/>
    <cellStyle name="Normal 10" xfId="3"/>
    <cellStyle name="Normal 2" xfId="2"/>
    <cellStyle name="Normal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tabSelected="1" zoomScale="68" zoomScaleNormal="68" workbookViewId="0">
      <pane ySplit="2535" activePane="bottomLeft"/>
      <selection activeCell="P4" sqref="P4"/>
      <selection pane="bottomLeft" activeCell="Q10" sqref="Q10"/>
    </sheetView>
  </sheetViews>
  <sheetFormatPr defaultRowHeight="15" x14ac:dyDescent="0.25"/>
  <cols>
    <col min="1" max="1" width="7.140625" style="1" customWidth="1"/>
    <col min="2" max="2" width="19" style="1" customWidth="1"/>
    <col min="3" max="3" width="7.140625" style="4" customWidth="1"/>
    <col min="4" max="4" width="36.5703125" style="1" customWidth="1"/>
    <col min="5" max="5" width="7.85546875" style="3" customWidth="1"/>
    <col min="6" max="6" width="7.140625" style="2" customWidth="1"/>
    <col min="7" max="7" width="7" style="1" customWidth="1"/>
    <col min="8" max="9" width="7.28515625" style="1" customWidth="1"/>
    <col min="10" max="10" width="9.42578125" style="1" customWidth="1"/>
    <col min="11" max="12" width="7.85546875" style="1" customWidth="1"/>
    <col min="13" max="13" width="14.140625" style="1" customWidth="1"/>
  </cols>
  <sheetData>
    <row r="1" spans="1:16" x14ac:dyDescent="0.25">
      <c r="I1" s="38" t="s">
        <v>55</v>
      </c>
      <c r="J1" s="38"/>
      <c r="K1" s="38"/>
      <c r="L1" s="38"/>
      <c r="M1" s="38"/>
    </row>
    <row r="2" spans="1:16" ht="15" customHeight="1" x14ac:dyDescent="0.25">
      <c r="A2" s="39" t="s">
        <v>51</v>
      </c>
      <c r="B2" s="39"/>
      <c r="C2" s="39"/>
      <c r="D2" s="39"/>
      <c r="E2" s="39"/>
      <c r="F2" s="39"/>
      <c r="G2" s="39"/>
      <c r="H2" s="39"/>
      <c r="I2" s="39"/>
      <c r="J2" s="39"/>
      <c r="K2" s="39"/>
      <c r="L2" s="39"/>
      <c r="M2" s="39"/>
    </row>
    <row r="3" spans="1:16" ht="7.5" customHeight="1" thickBot="1" x14ac:dyDescent="0.3"/>
    <row r="4" spans="1:16" ht="152.25" customHeight="1" thickBot="1" x14ac:dyDescent="0.3">
      <c r="A4" s="17" t="s">
        <v>53</v>
      </c>
      <c r="B4" s="16" t="s">
        <v>16</v>
      </c>
      <c r="C4" s="14" t="s">
        <v>15</v>
      </c>
      <c r="D4" s="15" t="s">
        <v>14</v>
      </c>
      <c r="E4" s="14" t="s">
        <v>13</v>
      </c>
      <c r="F4" s="13" t="s">
        <v>49</v>
      </c>
      <c r="G4" s="13" t="s">
        <v>50</v>
      </c>
      <c r="H4" s="12" t="s">
        <v>12</v>
      </c>
      <c r="I4" s="11" t="s">
        <v>52</v>
      </c>
      <c r="J4" s="10" t="s">
        <v>11</v>
      </c>
      <c r="K4" s="10" t="s">
        <v>10</v>
      </c>
      <c r="L4" s="9" t="s">
        <v>9</v>
      </c>
      <c r="M4" s="52" t="s">
        <v>48</v>
      </c>
    </row>
    <row r="5" spans="1:16" ht="69.75" customHeight="1" x14ac:dyDescent="0.25">
      <c r="A5" s="18">
        <v>6</v>
      </c>
      <c r="B5" s="19" t="s">
        <v>17</v>
      </c>
      <c r="C5" s="20" t="s">
        <v>5</v>
      </c>
      <c r="D5" s="20" t="s">
        <v>18</v>
      </c>
      <c r="E5" s="20" t="s">
        <v>2</v>
      </c>
      <c r="F5" s="29" t="s">
        <v>39</v>
      </c>
      <c r="G5" s="18">
        <v>100</v>
      </c>
      <c r="H5" s="8">
        <v>1.32</v>
      </c>
      <c r="I5" s="5">
        <v>21</v>
      </c>
      <c r="J5" s="40">
        <f>H5*1.21</f>
        <v>1.5972</v>
      </c>
      <c r="K5" s="40">
        <f>H5*G5</f>
        <v>132</v>
      </c>
      <c r="L5" s="5">
        <f>J5*G5</f>
        <v>159.72</v>
      </c>
      <c r="M5" s="43" t="s">
        <v>56</v>
      </c>
    </row>
    <row r="6" spans="1:16" ht="59.25" customHeight="1" x14ac:dyDescent="0.25">
      <c r="A6" s="18">
        <v>7</v>
      </c>
      <c r="B6" s="23" t="s">
        <v>19</v>
      </c>
      <c r="C6" s="20" t="s">
        <v>5</v>
      </c>
      <c r="D6" s="20" t="s">
        <v>20</v>
      </c>
      <c r="E6" s="20" t="s">
        <v>2</v>
      </c>
      <c r="F6" s="29" t="s">
        <v>39</v>
      </c>
      <c r="G6" s="18">
        <v>100</v>
      </c>
      <c r="H6" s="8">
        <v>1.2</v>
      </c>
      <c r="I6" s="5">
        <v>21</v>
      </c>
      <c r="J6" s="40">
        <f t="shared" ref="J6" si="0">H6*1.21</f>
        <v>1.452</v>
      </c>
      <c r="K6" s="40">
        <f t="shared" ref="K6" si="1">H6*G6</f>
        <v>120</v>
      </c>
      <c r="L6" s="5">
        <f t="shared" ref="L6:L7" si="2">J6*G6</f>
        <v>145.19999999999999</v>
      </c>
      <c r="M6" s="42" t="s">
        <v>57</v>
      </c>
    </row>
    <row r="7" spans="1:16" ht="51.75" customHeight="1" x14ac:dyDescent="0.25">
      <c r="A7" s="18">
        <v>13</v>
      </c>
      <c r="B7" s="21" t="s">
        <v>22</v>
      </c>
      <c r="C7" s="24" t="s">
        <v>21</v>
      </c>
      <c r="D7" s="20" t="s">
        <v>23</v>
      </c>
      <c r="E7" s="27" t="s">
        <v>41</v>
      </c>
      <c r="F7" s="30" t="s">
        <v>40</v>
      </c>
      <c r="G7" s="34" t="s">
        <v>42</v>
      </c>
      <c r="H7" s="7">
        <f>0.273</f>
        <v>0.27300000000000002</v>
      </c>
      <c r="I7" s="5">
        <v>21</v>
      </c>
      <c r="J7" s="5">
        <f>H7*1.21</f>
        <v>0.33033000000000001</v>
      </c>
      <c r="K7" s="40">
        <f>H7*G7</f>
        <v>54.6</v>
      </c>
      <c r="L7" s="40">
        <f t="shared" si="2"/>
        <v>66.066000000000003</v>
      </c>
      <c r="M7" s="42" t="s">
        <v>58</v>
      </c>
    </row>
    <row r="8" spans="1:16" ht="88.5" customHeight="1" x14ac:dyDescent="0.25">
      <c r="A8" s="18">
        <v>20</v>
      </c>
      <c r="B8" s="19" t="s">
        <v>24</v>
      </c>
      <c r="C8" s="26" t="s">
        <v>6</v>
      </c>
      <c r="D8" s="27" t="s">
        <v>25</v>
      </c>
      <c r="E8" s="20" t="s">
        <v>44</v>
      </c>
      <c r="F8" s="31" t="s">
        <v>39</v>
      </c>
      <c r="G8" s="35">
        <v>100</v>
      </c>
      <c r="H8" s="41">
        <v>4.5</v>
      </c>
      <c r="I8" s="5">
        <v>21</v>
      </c>
      <c r="J8" s="40">
        <f>H8*1.21</f>
        <v>5.4450000000000003</v>
      </c>
      <c r="K8" s="40">
        <f>H8*G8</f>
        <v>450</v>
      </c>
      <c r="L8" s="40">
        <f>K8*1.21</f>
        <v>544.5</v>
      </c>
      <c r="M8" s="43" t="s">
        <v>59</v>
      </c>
    </row>
    <row r="9" spans="1:16" ht="126.75" customHeight="1" x14ac:dyDescent="0.25">
      <c r="A9" s="18">
        <v>24</v>
      </c>
      <c r="B9" s="21" t="s">
        <v>27</v>
      </c>
      <c r="C9" s="20" t="s">
        <v>26</v>
      </c>
      <c r="D9" s="28" t="s">
        <v>28</v>
      </c>
      <c r="E9" s="20" t="s">
        <v>2</v>
      </c>
      <c r="F9" s="29" t="s">
        <v>1</v>
      </c>
      <c r="G9" s="18">
        <v>1</v>
      </c>
      <c r="H9" s="41">
        <v>201</v>
      </c>
      <c r="I9" s="5">
        <v>21</v>
      </c>
      <c r="J9" s="40">
        <f>H9*1.21</f>
        <v>243.20999999999998</v>
      </c>
      <c r="K9" s="40">
        <f>H9</f>
        <v>201</v>
      </c>
      <c r="L9" s="40">
        <f>J9</f>
        <v>243.20999999999998</v>
      </c>
      <c r="M9" s="42" t="s">
        <v>60</v>
      </c>
    </row>
    <row r="10" spans="1:16" ht="82.5" customHeight="1" x14ac:dyDescent="0.25">
      <c r="A10" s="18">
        <v>38</v>
      </c>
      <c r="B10" s="19" t="s">
        <v>29</v>
      </c>
      <c r="C10" s="20" t="s">
        <v>0</v>
      </c>
      <c r="D10" s="25" t="s">
        <v>54</v>
      </c>
      <c r="E10" s="27" t="s">
        <v>45</v>
      </c>
      <c r="F10" s="32" t="s">
        <v>46</v>
      </c>
      <c r="G10" s="36">
        <v>1000</v>
      </c>
      <c r="H10" s="6">
        <v>1.4E-2</v>
      </c>
      <c r="I10" s="5">
        <v>21</v>
      </c>
      <c r="J10" s="44">
        <f t="shared" ref="J10" si="3">H10*1.21</f>
        <v>1.694E-2</v>
      </c>
      <c r="K10" s="40">
        <f>H10*G10</f>
        <v>14</v>
      </c>
      <c r="L10" s="40">
        <f>J10*G10</f>
        <v>16.940000000000001</v>
      </c>
      <c r="M10" s="37" t="s">
        <v>61</v>
      </c>
      <c r="P10" s="45"/>
    </row>
    <row r="11" spans="1:16" ht="76.5" customHeight="1" x14ac:dyDescent="0.25">
      <c r="A11" s="18">
        <v>39</v>
      </c>
      <c r="B11" s="19" t="s">
        <v>30</v>
      </c>
      <c r="C11" s="20" t="s">
        <v>0</v>
      </c>
      <c r="D11" s="20" t="s">
        <v>31</v>
      </c>
      <c r="E11" s="27" t="s">
        <v>45</v>
      </c>
      <c r="F11" s="32" t="s">
        <v>7</v>
      </c>
      <c r="G11" s="36">
        <v>1000</v>
      </c>
      <c r="H11" s="6">
        <f>0.007</f>
        <v>7.0000000000000001E-3</v>
      </c>
      <c r="I11" s="5">
        <v>21</v>
      </c>
      <c r="J11" s="44">
        <f>H11*1.21</f>
        <v>8.4700000000000001E-3</v>
      </c>
      <c r="K11" s="40">
        <f>H11*G11</f>
        <v>7</v>
      </c>
      <c r="L11" s="40">
        <f>J11*G11</f>
        <v>8.4700000000000006</v>
      </c>
      <c r="M11" s="42" t="s">
        <v>62</v>
      </c>
      <c r="P11" s="46"/>
    </row>
    <row r="12" spans="1:16" ht="84.75" customHeight="1" x14ac:dyDescent="0.25">
      <c r="A12" s="18">
        <v>43</v>
      </c>
      <c r="B12" s="19" t="s">
        <v>32</v>
      </c>
      <c r="C12" s="22" t="s">
        <v>8</v>
      </c>
      <c r="D12" s="20" t="s">
        <v>33</v>
      </c>
      <c r="E12" s="20" t="s">
        <v>43</v>
      </c>
      <c r="F12" s="33" t="s">
        <v>4</v>
      </c>
      <c r="G12" s="35">
        <v>4</v>
      </c>
      <c r="H12" s="6">
        <v>8.51</v>
      </c>
      <c r="I12" s="5">
        <v>21</v>
      </c>
      <c r="J12" s="40">
        <f>H12*1.21</f>
        <v>10.297099999999999</v>
      </c>
      <c r="K12" s="5">
        <f>H12*G12</f>
        <v>34.04</v>
      </c>
      <c r="L12" s="5">
        <f>K12*1.21</f>
        <v>41.188399999999994</v>
      </c>
      <c r="M12" s="37" t="s">
        <v>65</v>
      </c>
    </row>
    <row r="13" spans="1:16" ht="126.75" customHeight="1" x14ac:dyDescent="0.25">
      <c r="A13" s="18">
        <v>45</v>
      </c>
      <c r="B13" s="19" t="s">
        <v>34</v>
      </c>
      <c r="C13" s="22" t="s">
        <v>8</v>
      </c>
      <c r="D13" s="20" t="s">
        <v>35</v>
      </c>
      <c r="E13" s="20" t="s">
        <v>47</v>
      </c>
      <c r="F13" s="29" t="s">
        <v>3</v>
      </c>
      <c r="G13" s="18">
        <v>6</v>
      </c>
      <c r="H13" s="6">
        <v>133.65</v>
      </c>
      <c r="I13" s="47">
        <v>21</v>
      </c>
      <c r="J13" s="48">
        <f>H13*1.21</f>
        <v>161.7165</v>
      </c>
      <c r="K13" s="48">
        <f>H13*G13</f>
        <v>801.90000000000009</v>
      </c>
      <c r="L13" s="48">
        <f>K13*1.21</f>
        <v>970.29900000000009</v>
      </c>
      <c r="M13" s="49" t="s">
        <v>64</v>
      </c>
    </row>
    <row r="14" spans="1:16" ht="161.25" customHeight="1" x14ac:dyDescent="0.25">
      <c r="A14" s="18">
        <v>66</v>
      </c>
      <c r="B14" s="19" t="s">
        <v>36</v>
      </c>
      <c r="C14" s="20" t="s">
        <v>37</v>
      </c>
      <c r="D14" s="20" t="s">
        <v>38</v>
      </c>
      <c r="E14" s="20" t="s">
        <v>2</v>
      </c>
      <c r="F14" s="29" t="s">
        <v>1</v>
      </c>
      <c r="G14" s="18">
        <v>1</v>
      </c>
      <c r="H14" s="50">
        <v>215.6</v>
      </c>
      <c r="I14" s="50">
        <v>21</v>
      </c>
      <c r="J14" s="51">
        <f>H14*1.21</f>
        <v>260.87599999999998</v>
      </c>
      <c r="K14" s="50">
        <f>H14*G14</f>
        <v>215.6</v>
      </c>
      <c r="L14" s="51">
        <f>J14</f>
        <v>260.87599999999998</v>
      </c>
      <c r="M14" s="43" t="s">
        <v>63</v>
      </c>
    </row>
  </sheetData>
  <mergeCells count="2">
    <mergeCell ref="I1:M1"/>
    <mergeCell ref="A2:M2"/>
  </mergeCells>
  <pageMargins left="0" right="0" top="0" bottom="0"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Pasiūlymo dalis</vt:lpstr>
    </vt:vector>
  </TitlesOfParts>
  <Company>Grizli777</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NVSTC NVSTC69</dc:creator>
  <cp:lastModifiedBy>Aiva Inbio</cp:lastModifiedBy>
  <cp:lastPrinted>2016-12-22T13:08:05Z</cp:lastPrinted>
  <dcterms:created xsi:type="dcterms:W3CDTF">2016-12-21T09:03:48Z</dcterms:created>
  <dcterms:modified xsi:type="dcterms:W3CDTF">2017-02-07T15:22:50Z</dcterms:modified>
</cp:coreProperties>
</file>